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DN - BẢNG CÂN ĐỐI KẾ TOÁ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<sst xmlns="http://schemas.openxmlformats.org/spreadsheetml/2006/main" count="220" uniqueCount="196">
  <si>
    <t>Báo cáo tài chính</t>
  </si>
  <si>
    <t>DN - BẢNG CÂN ĐỐI KẾ TOÁN</t>
  </si>
  <si>
    <t>Chỉ tiêu</t>
  </si>
  <si>
    <t>Mã chỉ tiêu</t>
  </si>
  <si>
    <t>Số cuối kỳ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</si>
  <si>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</si>
  <si>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</si>
  <si>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</si>
  <si>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</si>
  <si>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</si>
  <si>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</si>
  <si>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</si>
  <si>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</si>
  <si>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</si>
  <si>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</si>
  <si>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</si>
  <si>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</si>
  <si>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</si>
  <si>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</si>
  <si>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</si>
  <si>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</si>
  <si>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</si>
  <si>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</si>
  <si>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</si>
  <si>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</si>
  <si>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</si>
  <si>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</si>
  <si>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</si>
  <si>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</si>
  <si>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</si>
  <si>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</si>
  <si>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</si>
  <si>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</si>
  <si>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</si>
  <si>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</si>
  <si>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</si>
  <si>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</si>
  <si>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</si>
  <si>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</si>
  <si>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</si>
  <si>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</si>
  <si>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</si>
  <si>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</si>
  <si>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</si>
  <si>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</si>
  <si>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</si>
  <si>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</si>
  <si>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</si>
  <si>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</si>
  <si>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</si>
  <si>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</si>
  <si>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</si>
  <si>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</si>
  <si>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</si>
  <si>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</si>
  <si>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</si>
  <si>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</si>
  <si>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</si>
  <si>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</si>
  <si>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</si>
  <si>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</si>
  <si>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</si>
  <si>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</si>
  <si>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</si>
  <si>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</si>
  <si>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</si>
  <si>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</si>
  <si>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</si>
  <si>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</si>
  <si>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</si>
  <si>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</si>
  <si>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</si>
  <si>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</si>
  <si>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</si>
  <si>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</si>
  <si>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</si>
  <si>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</si>
  <si>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</si>
  <si>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</si>
  <si>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</si>
  <si>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</si>
  <si>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</si>
  <si>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</si>
  <si>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</si>
  <si>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</si>
  <si>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</si>
  <si>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</si>
  <si>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</si>
  <si>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</si>
  <si>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</si>
  <si>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</si>
  <si>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VI. Tài sản dài hạn khác</t>
  </si>
  <si>
    <t>260</t>
  </si>
  <si>
    <t>1. Chi phí trả trước dài hạn</t>
  </si>
  <si>
    <t>261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</si>
  <si>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</si>
  <si>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</si>
  <si>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</si>
  <si>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</si>
  <si>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</si>
  <si>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</si>
  <si>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</si>
  <si>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311</t>
  </si>
  <si>
    <t>312</t>
  </si>
  <si>
    <t>313</t>
  </si>
  <si>
    <t>314</t>
  </si>
  <si>
    <t>315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</si>
  <si>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</si>
  <si>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</si>
  <si>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</si>
  <si>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</si>
  <si>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</si>
  <si>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</si>
  <si>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</si>
  <si>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320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</si>
  <si>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</si>
  <si>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</si>
  <si>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</si>
  <si>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</si>
  <si>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</si>
  <si>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</si>
  <si>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</si>
  <si>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</si>
  <si>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</si>
  <si>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</si>
  <si>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</si>
  <si>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</si>
  <si>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</si>
  <si>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</si>
  <si>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</si>
  <si>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</si>
  <si>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</si>
  <si>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</si>
  <si>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</si>
  <si>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</si>
  <si>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</si>
  <si>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</si>
  <si>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</si>
  <si>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</si>
  <si>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</si>
  <si>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</si>
  <si>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</si>
  <si>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</si>
  <si>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</si>
  <si>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</si>
  <si>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</si>
  <si>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</si>
  <si>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</si>
  <si>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</si>
  <si>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</si>
  <si>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</si>
  <si>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</si>
  <si>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</si>
  <si>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</si>
  <si>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</si>
  <si>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</si>
  <si>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</si>
  <si>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</si>
  <si>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</si>
  <si>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</si>
  <si>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</si>
  <si>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</si>
  <si>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</si>
  <si>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</si>
  <si>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</si>
  <si>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</si>
  <si>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</si>
  <si>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</si>
  <si>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</si>
  <si>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</si>
  <si>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</si>
  <si>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r>
      <t xml:space="preserve">CÔNG TY: </t>
    </r>
    <r>
      <rPr>
        <b/>
        <sz val="11"/>
        <rFont val=".VnTimeH"/>
        <family val="2"/>
      </rPr>
      <t>c«ng ty cæ phÇn vicem bao b× h¶I phßng</t>
    </r>
  </si>
  <si>
    <t>Tel: 0313.821832       Fax: 0313.540272</t>
  </si>
  <si>
    <t>Mẫu số: B01 DN</t>
  </si>
  <si>
    <t>TM</t>
  </si>
  <si>
    <t>5</t>
  </si>
  <si>
    <t>6</t>
  </si>
  <si>
    <t>7</t>
  </si>
  <si>
    <t>9</t>
  </si>
  <si>
    <t>10</t>
  </si>
  <si>
    <t>11</t>
  </si>
  <si>
    <t>13</t>
  </si>
  <si>
    <t xml:space="preserve"> </t>
  </si>
  <si>
    <t>14</t>
  </si>
  <si>
    <t>156</t>
  </si>
  <si>
    <t>1. Vay và nợ thuê tài chính ngắn hạn</t>
  </si>
  <si>
    <t>2. Phải trả người bán  ngắn hạn</t>
  </si>
  <si>
    <t>3. Người mua trả tiền trước</t>
  </si>
  <si>
    <t>4. Thuế và các khoản phải nộp Nhà nước</t>
  </si>
  <si>
    <t>5. Phải trả người lao động</t>
  </si>
  <si>
    <t>6. Chi phí phải trả ngắn hạn</t>
  </si>
  <si>
    <t xml:space="preserve">7, Phải trả nội bộ ngắn hạn </t>
  </si>
  <si>
    <t xml:space="preserve"> Quý 3 năm tài chính 2023</t>
  </si>
  <si>
    <t>Địa chỉ: Số 3 đường Hà Nội-P.Sở dầu-Q.Hồng Bàng-TP Hải Phòng</t>
  </si>
  <si>
    <t xml:space="preserve">                 NGƯỜI LẬP BIỂU</t>
  </si>
  <si>
    <t>KẾ TOÁN TRƯỞNG                  GIÁM ĐỐC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</si>
</sst>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name val=".VnTimeH"/>
      <family val="2"/>
    </font>
    <font>
      <b/>
      <sz val="12"/>
      <name val=".VnTimeH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33" borderId="0" xfId="0" applyNumberFormat="1" applyFont="1" applyFill="1" applyBorder="1" applyAlignment="1">
      <alignment/>
    </xf>
    <xf numFmtId="171" fontId="1" fillId="0" borderId="0" xfId="41" applyFont="1" applyAlignment="1">
      <alignment/>
    </xf>
    <xf numFmtId="171" fontId="1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173" fontId="2" fillId="33" borderId="10" xfId="41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F55" sqref="F55:G56"/>
    </sheetView>
  </sheetViews>
  <sheetFormatPr defaultColWidth="9.140625" defaultRowHeight="13.5" customHeight="1"/>
  <cols>
    <col min="1" max="1" width="50.7109375" style="0" customWidth="1"/>
    <col min="2" max="2" width="12.57421875" style="0" customWidth="1"/>
    <col min="3" max="3" width="5.140625" style="0" customWidth="1"/>
    <col min="4" max="4" width="15.57421875" style="0" customWidth="1"/>
    <col min="5" max="5" width="16.7109375" style="13" customWidth="1"/>
    <col min="6" max="6" width="18.00390625" style="0" customWidth="1"/>
    <col min="7" max="7" width="18.421875" style="0" customWidth="1"/>
  </cols>
  <sheetData>
    <row r="1" spans="1:5" ht="20.25" customHeight="1">
      <c r="A1" s="27" t="s">
        <v>171</v>
      </c>
      <c r="B1" s="28"/>
      <c r="C1" s="30" t="s">
        <v>0</v>
      </c>
      <c r="D1" s="30"/>
      <c r="E1" s="30"/>
    </row>
    <row r="2" spans="1:5" ht="13.5" customHeight="1">
      <c r="A2" s="29" t="s">
        <v>193</v>
      </c>
      <c r="B2" s="29"/>
      <c r="C2" s="30" t="s">
        <v>192</v>
      </c>
      <c r="D2" s="30"/>
      <c r="E2" s="30"/>
    </row>
    <row r="3" spans="1:5" ht="13.5" customHeight="1">
      <c r="A3" s="28" t="s">
        <v>172</v>
      </c>
      <c r="B3" s="28"/>
      <c r="C3" s="30" t="s">
        <v>173</v>
      </c>
      <c r="D3" s="30"/>
      <c r="E3" s="30"/>
    </row>
    <row r="4" spans="1:5" ht="30.75" customHeight="1">
      <c r="A4" s="34" t="s">
        <v>1</v>
      </c>
      <c r="B4" s="34"/>
      <c r="C4" s="34"/>
      <c r="D4" s="34"/>
      <c r="E4" s="34"/>
    </row>
    <row r="5" ht="6" customHeight="1"/>
    <row r="6" spans="1:5" ht="24.75" customHeight="1">
      <c r="A6" s="23" t="s">
        <v>2</v>
      </c>
      <c r="B6" s="23" t="s">
        <v>3</v>
      </c>
      <c r="C6" s="23" t="s">
        <v>174</v>
      </c>
      <c r="D6" s="23" t="s">
        <v>4</v>
      </c>
      <c r="E6" s="24" t="s">
        <v>5</v>
      </c>
    </row>
    <row r="7" spans="1:5" ht="13.5" customHeight="1">
      <c r="A7" s="1" t="s">
        <v>6</v>
      </c>
      <c r="B7" s="3"/>
      <c r="C7" s="3"/>
      <c r="D7" s="4" t="s">
        <v>7</v>
      </c>
      <c r="E7" s="11" t="s">
        <v>7</v>
      </c>
    </row>
    <row r="8" spans="1:5" ht="13.5" customHeight="1">
      <c r="A8" s="1" t="s">
        <v>8</v>
      </c>
      <c r="B8" s="3" t="s">
        <v>9</v>
      </c>
      <c r="C8" s="3"/>
      <c r="D8" s="4">
        <f>D9+D16+D25+D28</f>
        <v>101578476324</v>
      </c>
      <c r="E8" s="11">
        <f>E9+E16+E25+E28</f>
        <v>103495994240</v>
      </c>
    </row>
    <row r="9" spans="1:5" ht="13.5" customHeight="1">
      <c r="A9" s="1" t="s">
        <v>10</v>
      </c>
      <c r="B9" s="3" t="s">
        <v>11</v>
      </c>
      <c r="C9" s="3" t="s">
        <v>175</v>
      </c>
      <c r="D9" s="4">
        <f>SUM(D10:D13)</f>
        <v>5490109551</v>
      </c>
      <c r="E9" s="11">
        <f>SUM(E10:E11)</f>
        <v>6685609010</v>
      </c>
    </row>
    <row r="10" spans="1:5" ht="13.5" customHeight="1">
      <c r="A10" s="2" t="s">
        <v>12</v>
      </c>
      <c r="B10" s="3" t="s">
        <v>13</v>
      </c>
      <c r="C10" s="3" t="s">
        <v>175</v>
      </c>
      <c r="D10" s="5">
        <v>5490109551</v>
      </c>
      <c r="E10" s="20">
        <v>6685609010</v>
      </c>
    </row>
    <row r="11" spans="1:5" ht="13.5" customHeight="1">
      <c r="A11" s="2" t="s">
        <v>14</v>
      </c>
      <c r="B11" s="3" t="s">
        <v>15</v>
      </c>
      <c r="C11" s="3"/>
      <c r="E11" s="20"/>
    </row>
    <row r="12" spans="1:5" ht="13.5" customHeight="1">
      <c r="A12" s="1" t="s">
        <v>16</v>
      </c>
      <c r="B12" s="3" t="s">
        <v>17</v>
      </c>
      <c r="C12" s="3"/>
      <c r="D12" s="4"/>
      <c r="E12" s="11"/>
    </row>
    <row r="13" spans="1:5" ht="13.5" customHeight="1">
      <c r="A13" s="2" t="s">
        <v>18</v>
      </c>
      <c r="B13" s="3" t="s">
        <v>19</v>
      </c>
      <c r="C13" s="3"/>
      <c r="D13" s="5"/>
      <c r="E13" s="20"/>
    </row>
    <row r="14" spans="1:5" ht="13.5" customHeight="1">
      <c r="A14" s="2" t="s">
        <v>20</v>
      </c>
      <c r="B14" s="3" t="s">
        <v>21</v>
      </c>
      <c r="C14" s="3"/>
      <c r="D14" s="5"/>
      <c r="E14" s="20"/>
    </row>
    <row r="15" spans="1:5" ht="13.5" customHeight="1">
      <c r="A15" s="2" t="s">
        <v>22</v>
      </c>
      <c r="B15" s="3" t="s">
        <v>23</v>
      </c>
      <c r="C15" s="3"/>
      <c r="D15" s="5"/>
      <c r="E15" s="20"/>
    </row>
    <row r="16" spans="1:5" ht="13.5" customHeight="1">
      <c r="A16" s="1" t="s">
        <v>24</v>
      </c>
      <c r="B16" s="3" t="s">
        <v>25</v>
      </c>
      <c r="C16" s="3"/>
      <c r="D16" s="11">
        <f>SUM(D17:D24)</f>
        <v>77833646959</v>
      </c>
      <c r="E16" s="11">
        <f>SUM(E17:E24)</f>
        <v>72756704545</v>
      </c>
    </row>
    <row r="17" spans="1:5" ht="13.5" customHeight="1">
      <c r="A17" s="2" t="s">
        <v>26</v>
      </c>
      <c r="B17" s="3" t="s">
        <v>27</v>
      </c>
      <c r="C17" s="3" t="s">
        <v>176</v>
      </c>
      <c r="D17" s="5">
        <v>76363656211</v>
      </c>
      <c r="E17" s="21">
        <v>71900047023</v>
      </c>
    </row>
    <row r="18" spans="1:5" ht="13.5" customHeight="1">
      <c r="A18" s="2" t="s">
        <v>28</v>
      </c>
      <c r="B18" s="3" t="s">
        <v>29</v>
      </c>
      <c r="C18" s="3"/>
      <c r="D18" s="5">
        <v>33539500</v>
      </c>
      <c r="E18" s="20">
        <v>40000000</v>
      </c>
    </row>
    <row r="19" spans="1:5" ht="13.5" customHeight="1">
      <c r="A19" s="2" t="s">
        <v>30</v>
      </c>
      <c r="B19" s="3" t="s">
        <v>31</v>
      </c>
      <c r="C19" s="3"/>
      <c r="D19" s="5"/>
      <c r="E19" s="20"/>
    </row>
    <row r="20" spans="1:5" ht="13.5" customHeight="1">
      <c r="A20" s="2" t="s">
        <v>32</v>
      </c>
      <c r="B20" s="3" t="s">
        <v>33</v>
      </c>
      <c r="C20" s="3"/>
      <c r="D20" s="5"/>
      <c r="E20" s="20"/>
    </row>
    <row r="21" spans="1:5" ht="13.5" customHeight="1">
      <c r="A21" s="2" t="s">
        <v>34</v>
      </c>
      <c r="B21" s="3" t="s">
        <v>35</v>
      </c>
      <c r="C21" s="3"/>
      <c r="D21" s="5"/>
      <c r="E21" s="20"/>
    </row>
    <row r="22" spans="1:5" ht="13.5" customHeight="1">
      <c r="A22" s="2" t="s">
        <v>36</v>
      </c>
      <c r="B22" s="3" t="s">
        <v>37</v>
      </c>
      <c r="C22" s="3"/>
      <c r="D22" s="5">
        <v>1436451248</v>
      </c>
      <c r="E22" s="20">
        <v>816657522</v>
      </c>
    </row>
    <row r="23" spans="1:5" ht="13.5" customHeight="1">
      <c r="A23" s="2" t="s">
        <v>38</v>
      </c>
      <c r="B23" s="3" t="s">
        <v>39</v>
      </c>
      <c r="C23" s="3"/>
      <c r="D23" s="5"/>
      <c r="E23" s="20"/>
    </row>
    <row r="24" spans="1:5" ht="13.5" customHeight="1">
      <c r="A24" s="2" t="s">
        <v>40</v>
      </c>
      <c r="B24" s="3" t="s">
        <v>41</v>
      </c>
      <c r="C24" s="3"/>
      <c r="D24" s="5"/>
      <c r="E24" s="20"/>
    </row>
    <row r="25" spans="1:7" ht="13.5" customHeight="1">
      <c r="A25" s="1" t="s">
        <v>42</v>
      </c>
      <c r="B25" s="3" t="s">
        <v>43</v>
      </c>
      <c r="C25" s="3" t="s">
        <v>177</v>
      </c>
      <c r="D25" s="4">
        <f>SUM(D26:D27)</f>
        <v>18233510845</v>
      </c>
      <c r="E25" s="11">
        <f>SUM(E26:E27)</f>
        <v>23764252075</v>
      </c>
      <c r="G25" t="s">
        <v>182</v>
      </c>
    </row>
    <row r="26" spans="1:5" ht="13.5" customHeight="1">
      <c r="A26" s="2" t="s">
        <v>44</v>
      </c>
      <c r="B26" s="3" t="s">
        <v>45</v>
      </c>
      <c r="C26" s="3" t="s">
        <v>177</v>
      </c>
      <c r="D26" s="5">
        <v>18506794874</v>
      </c>
      <c r="E26" s="20">
        <v>24071981423</v>
      </c>
    </row>
    <row r="27" spans="1:5" ht="13.5" customHeight="1">
      <c r="A27" s="2" t="s">
        <v>46</v>
      </c>
      <c r="B27" s="3" t="s">
        <v>47</v>
      </c>
      <c r="C27" s="3" t="s">
        <v>177</v>
      </c>
      <c r="D27" s="5">
        <v>-273284029</v>
      </c>
      <c r="E27" s="20">
        <v>-307729348</v>
      </c>
    </row>
    <row r="28" spans="1:5" ht="13.5" customHeight="1">
      <c r="A28" s="1" t="s">
        <v>48</v>
      </c>
      <c r="B28" s="3" t="s">
        <v>49</v>
      </c>
      <c r="C28" s="3"/>
      <c r="D28" s="4">
        <f>SUM(D29:D33)</f>
        <v>21208969</v>
      </c>
      <c r="E28" s="11">
        <f>SUM(E29:E33)</f>
        <v>289428610</v>
      </c>
    </row>
    <row r="29" spans="1:5" ht="13.5" customHeight="1">
      <c r="A29" s="2" t="s">
        <v>51</v>
      </c>
      <c r="B29" s="3" t="s">
        <v>52</v>
      </c>
      <c r="C29" s="3"/>
      <c r="D29" s="5"/>
      <c r="E29" s="20"/>
    </row>
    <row r="30" spans="1:5" ht="13.5" customHeight="1">
      <c r="A30" s="2" t="s">
        <v>53</v>
      </c>
      <c r="B30" s="3" t="s">
        <v>54</v>
      </c>
      <c r="C30" s="3"/>
      <c r="D30" s="5"/>
      <c r="E30" s="20"/>
    </row>
    <row r="31" spans="1:5" ht="13.5" customHeight="1">
      <c r="A31" s="2" t="s">
        <v>50</v>
      </c>
      <c r="B31" s="3" t="s">
        <v>56</v>
      </c>
      <c r="C31" s="3"/>
      <c r="D31" s="5">
        <v>21208969</v>
      </c>
      <c r="E31" s="20">
        <v>289428610</v>
      </c>
    </row>
    <row r="32" spans="1:5" ht="13.5" customHeight="1">
      <c r="A32" s="2" t="s">
        <v>55</v>
      </c>
      <c r="B32" s="3" t="s">
        <v>58</v>
      </c>
      <c r="C32" s="3"/>
      <c r="D32" s="5"/>
      <c r="E32" s="20"/>
    </row>
    <row r="33" spans="1:5" ht="13.5" customHeight="1">
      <c r="A33" s="2" t="s">
        <v>57</v>
      </c>
      <c r="B33" s="3" t="s">
        <v>184</v>
      </c>
      <c r="C33" s="3"/>
      <c r="D33" s="5"/>
      <c r="E33" s="20"/>
    </row>
    <row r="34" spans="1:5" ht="13.5" customHeight="1">
      <c r="A34" s="1" t="s">
        <v>59</v>
      </c>
      <c r="B34" s="3" t="s">
        <v>60</v>
      </c>
      <c r="C34" s="3"/>
      <c r="D34" s="4">
        <f>SUM(D36+D46+D53)</f>
        <v>3805179486</v>
      </c>
      <c r="E34" s="4">
        <f>SUM(E36+E46+E53)</f>
        <v>4773161057</v>
      </c>
    </row>
    <row r="35" spans="1:5" ht="13.5" customHeight="1">
      <c r="A35" s="1" t="s">
        <v>61</v>
      </c>
      <c r="B35" s="3" t="s">
        <v>62</v>
      </c>
      <c r="C35" s="3"/>
      <c r="D35" s="4"/>
      <c r="E35" s="11"/>
    </row>
    <row r="36" spans="1:5" ht="13.5" customHeight="1">
      <c r="A36" s="1" t="s">
        <v>63</v>
      </c>
      <c r="B36" s="3" t="s">
        <v>64</v>
      </c>
      <c r="C36" s="3" t="s">
        <v>179</v>
      </c>
      <c r="D36" s="4">
        <f>D37+D40+D43</f>
        <v>3798929486</v>
      </c>
      <c r="E36" s="4">
        <f>E37+E40+E43</f>
        <v>4696405951</v>
      </c>
    </row>
    <row r="37" spans="1:5" ht="13.5" customHeight="1">
      <c r="A37" s="1" t="s">
        <v>65</v>
      </c>
      <c r="B37" s="3" t="s">
        <v>66</v>
      </c>
      <c r="C37" s="3" t="s">
        <v>179</v>
      </c>
      <c r="D37" s="4">
        <f>SUM(D38:D39)</f>
        <v>3798929486</v>
      </c>
      <c r="E37" s="11">
        <f>SUM(E38:E39)</f>
        <v>4696405951</v>
      </c>
    </row>
    <row r="38" spans="1:5" ht="13.5" customHeight="1">
      <c r="A38" s="2" t="s">
        <v>67</v>
      </c>
      <c r="B38" s="3" t="s">
        <v>68</v>
      </c>
      <c r="C38" s="3" t="s">
        <v>179</v>
      </c>
      <c r="D38" s="5">
        <v>96139485272</v>
      </c>
      <c r="E38" s="20">
        <v>96348485272</v>
      </c>
    </row>
    <row r="39" spans="1:5" ht="13.5" customHeight="1">
      <c r="A39" s="2" t="s">
        <v>69</v>
      </c>
      <c r="B39" s="3" t="s">
        <v>70</v>
      </c>
      <c r="C39" s="3" t="s">
        <v>179</v>
      </c>
      <c r="D39" s="5">
        <v>-92340555786</v>
      </c>
      <c r="E39" s="20">
        <v>-91652079321</v>
      </c>
    </row>
    <row r="40" spans="1:5" ht="13.5" customHeight="1">
      <c r="A40" s="1" t="s">
        <v>71</v>
      </c>
      <c r="B40" s="3" t="s">
        <v>72</v>
      </c>
      <c r="C40" s="3"/>
      <c r="D40" s="4"/>
      <c r="E40" s="11"/>
    </row>
    <row r="41" spans="1:5" ht="13.5" customHeight="1">
      <c r="A41" s="2" t="s">
        <v>67</v>
      </c>
      <c r="B41" s="3" t="s">
        <v>73</v>
      </c>
      <c r="C41" s="3"/>
      <c r="D41" s="5"/>
      <c r="E41" s="20"/>
    </row>
    <row r="42" spans="1:5" ht="13.5" customHeight="1">
      <c r="A42" s="2" t="s">
        <v>69</v>
      </c>
      <c r="B42" s="3" t="s">
        <v>74</v>
      </c>
      <c r="C42" s="3"/>
      <c r="D42" s="5"/>
      <c r="E42" s="20"/>
    </row>
    <row r="43" spans="1:5" ht="13.5" customHeight="1">
      <c r="A43" s="1" t="s">
        <v>75</v>
      </c>
      <c r="B43" s="3" t="s">
        <v>76</v>
      </c>
      <c r="C43" s="3"/>
      <c r="D43" s="4">
        <f>SUM(D44:D45)</f>
        <v>0</v>
      </c>
      <c r="E43" s="11">
        <f>SUM(E44:E45)</f>
        <v>0</v>
      </c>
    </row>
    <row r="44" spans="1:5" ht="13.5" customHeight="1">
      <c r="A44" s="2" t="s">
        <v>67</v>
      </c>
      <c r="B44" s="3" t="s">
        <v>77</v>
      </c>
      <c r="C44" s="3"/>
      <c r="D44" s="5">
        <v>264450000</v>
      </c>
      <c r="E44" s="20">
        <v>264450000</v>
      </c>
    </row>
    <row r="45" spans="1:5" ht="13.5" customHeight="1">
      <c r="A45" s="2" t="s">
        <v>69</v>
      </c>
      <c r="B45" s="3" t="s">
        <v>78</v>
      </c>
      <c r="C45" s="3"/>
      <c r="D45" s="5">
        <v>-264450000</v>
      </c>
      <c r="E45" s="20">
        <v>-264450000</v>
      </c>
    </row>
    <row r="46" spans="1:5" ht="13.5" customHeight="1">
      <c r="A46" s="1" t="s">
        <v>79</v>
      </c>
      <c r="B46" s="3" t="s">
        <v>80</v>
      </c>
      <c r="C46" s="3"/>
      <c r="D46" s="4"/>
      <c r="E46" s="11"/>
    </row>
    <row r="47" spans="1:5" ht="13.5" customHeight="1">
      <c r="A47" s="2" t="s">
        <v>67</v>
      </c>
      <c r="B47" s="3" t="s">
        <v>81</v>
      </c>
      <c r="C47" s="3"/>
      <c r="D47" s="5"/>
      <c r="E47" s="20"/>
    </row>
    <row r="48" spans="1:5" ht="13.5" customHeight="1">
      <c r="A48" s="2" t="s">
        <v>69</v>
      </c>
      <c r="B48" s="3" t="s">
        <v>82</v>
      </c>
      <c r="C48" s="3"/>
      <c r="D48" s="5"/>
      <c r="E48" s="20"/>
    </row>
    <row r="49" spans="1:5" ht="13.5" customHeight="1">
      <c r="A49" s="1" t="s">
        <v>83</v>
      </c>
      <c r="B49" s="3" t="s">
        <v>84</v>
      </c>
      <c r="C49" s="3"/>
      <c r="D49" s="4"/>
      <c r="E49" s="11"/>
    </row>
    <row r="50" spans="1:5" ht="13.5" customHeight="1">
      <c r="A50" s="2" t="s">
        <v>85</v>
      </c>
      <c r="B50" s="3" t="s">
        <v>86</v>
      </c>
      <c r="C50" s="3"/>
      <c r="D50" s="5"/>
      <c r="E50" s="22"/>
    </row>
    <row r="51" spans="1:5" ht="13.5" customHeight="1">
      <c r="A51" s="2" t="s">
        <v>87</v>
      </c>
      <c r="B51" s="3" t="s">
        <v>88</v>
      </c>
      <c r="C51" s="3"/>
      <c r="D51" s="5"/>
      <c r="E51" s="20"/>
    </row>
    <row r="52" spans="1:5" ht="13.5" customHeight="1">
      <c r="A52" s="1" t="s">
        <v>89</v>
      </c>
      <c r="B52" s="3" t="s">
        <v>90</v>
      </c>
      <c r="C52" s="3"/>
      <c r="D52" s="4"/>
      <c r="E52" s="11"/>
    </row>
    <row r="53" spans="1:5" ht="13.5" customHeight="1">
      <c r="A53" s="1" t="s">
        <v>91</v>
      </c>
      <c r="B53" s="3" t="s">
        <v>92</v>
      </c>
      <c r="C53" s="3"/>
      <c r="D53" s="4">
        <f>D54</f>
        <v>6250000</v>
      </c>
      <c r="E53" s="4">
        <f>E54</f>
        <v>76755106</v>
      </c>
    </row>
    <row r="54" spans="1:5" ht="13.5" customHeight="1">
      <c r="A54" s="2" t="s">
        <v>93</v>
      </c>
      <c r="B54" s="3" t="s">
        <v>94</v>
      </c>
      <c r="C54" s="3"/>
      <c r="D54" s="5">
        <v>6250000</v>
      </c>
      <c r="E54" s="20">
        <v>76755106</v>
      </c>
    </row>
    <row r="55" spans="1:7" ht="13.5" customHeight="1">
      <c r="A55" s="1" t="s">
        <v>95</v>
      </c>
      <c r="B55" s="3" t="s">
        <v>96</v>
      </c>
      <c r="C55" s="3"/>
      <c r="D55" s="4">
        <f>D8+D34</f>
        <v>105383655810</v>
      </c>
      <c r="E55" s="4">
        <f>E8+E34</f>
        <v>108269155297</v>
      </c>
      <c r="F55" s="6"/>
      <c r="G55" s="18"/>
    </row>
    <row r="56" spans="1:6" ht="13.5" customHeight="1">
      <c r="A56" s="1" t="s">
        <v>97</v>
      </c>
      <c r="B56" s="3"/>
      <c r="C56" s="3"/>
      <c r="D56" s="4"/>
      <c r="E56" s="11"/>
      <c r="F56" s="6"/>
    </row>
    <row r="57" spans="1:7" ht="13.5" customHeight="1">
      <c r="A57" s="1" t="s">
        <v>98</v>
      </c>
      <c r="B57" s="3" t="s">
        <v>99</v>
      </c>
      <c r="C57" s="3"/>
      <c r="D57" s="4">
        <f>D58+D73</f>
        <v>49925066065</v>
      </c>
      <c r="E57" s="11">
        <f>E58+E73</f>
        <v>52614821646</v>
      </c>
      <c r="G57" s="19"/>
    </row>
    <row r="58" spans="1:5" ht="13.5" customHeight="1">
      <c r="A58" s="1" t="s">
        <v>100</v>
      </c>
      <c r="B58" s="3" t="s">
        <v>101</v>
      </c>
      <c r="C58" s="3"/>
      <c r="D58" s="4">
        <f>SUM(D59:D72)</f>
        <v>49925066065</v>
      </c>
      <c r="E58" s="11">
        <f>SUM(E59:E72)</f>
        <v>52614821646</v>
      </c>
    </row>
    <row r="59" spans="1:5" ht="13.5" customHeight="1">
      <c r="A59" s="2" t="s">
        <v>185</v>
      </c>
      <c r="B59" s="3" t="s">
        <v>102</v>
      </c>
      <c r="C59" s="3" t="s">
        <v>180</v>
      </c>
      <c r="D59" s="5">
        <v>3000000000</v>
      </c>
      <c r="E59" s="20">
        <v>6001999840</v>
      </c>
    </row>
    <row r="60" spans="1:5" ht="13.5" customHeight="1">
      <c r="A60" s="2" t="s">
        <v>186</v>
      </c>
      <c r="B60" s="3" t="s">
        <v>103</v>
      </c>
      <c r="C60" s="3"/>
      <c r="D60" s="5">
        <v>35079152950</v>
      </c>
      <c r="E60" s="20">
        <v>41735338187</v>
      </c>
    </row>
    <row r="61" spans="1:5" ht="13.5" customHeight="1">
      <c r="A61" s="2" t="s">
        <v>187</v>
      </c>
      <c r="B61" s="3" t="s">
        <v>104</v>
      </c>
      <c r="C61" s="3" t="s">
        <v>178</v>
      </c>
      <c r="D61" s="5">
        <v>123753210</v>
      </c>
      <c r="E61" s="20">
        <v>40250274</v>
      </c>
    </row>
    <row r="62" spans="1:5" ht="13.5" customHeight="1">
      <c r="A62" s="2" t="s">
        <v>188</v>
      </c>
      <c r="B62" s="3" t="s">
        <v>105</v>
      </c>
      <c r="C62" s="3"/>
      <c r="D62" s="5">
        <v>2010969781</v>
      </c>
      <c r="E62" s="20">
        <v>647510126</v>
      </c>
    </row>
    <row r="63" spans="1:5" ht="13.5" customHeight="1">
      <c r="A63" s="2" t="s">
        <v>189</v>
      </c>
      <c r="B63" s="3" t="s">
        <v>106</v>
      </c>
      <c r="C63" s="3" t="s">
        <v>181</v>
      </c>
      <c r="D63" s="5">
        <v>7038414489</v>
      </c>
      <c r="E63" s="20">
        <v>3470863386</v>
      </c>
    </row>
    <row r="64" spans="1:5" ht="13.5" customHeight="1">
      <c r="A64" s="2" t="s">
        <v>190</v>
      </c>
      <c r="B64" s="3" t="s">
        <v>107</v>
      </c>
      <c r="C64" s="3"/>
      <c r="D64" s="5">
        <v>941430000</v>
      </c>
      <c r="E64" s="20">
        <v>150387563</v>
      </c>
    </row>
    <row r="65" spans="1:5" ht="13.5" customHeight="1">
      <c r="A65" s="2" t="s">
        <v>191</v>
      </c>
      <c r="B65" s="3" t="s">
        <v>109</v>
      </c>
      <c r="C65" s="3"/>
      <c r="D65" s="5"/>
      <c r="E65" s="20"/>
    </row>
    <row r="66" spans="1:5" ht="13.5" customHeight="1">
      <c r="A66" s="2" t="s">
        <v>108</v>
      </c>
      <c r="B66" s="3" t="s">
        <v>111</v>
      </c>
      <c r="C66" s="3"/>
      <c r="D66" s="5"/>
      <c r="E66" s="20"/>
    </row>
    <row r="67" spans="1:5" ht="13.5" customHeight="1">
      <c r="A67" s="2" t="s">
        <v>110</v>
      </c>
      <c r="B67" s="3" t="s">
        <v>113</v>
      </c>
      <c r="C67" s="3"/>
      <c r="D67" s="5"/>
      <c r="E67" s="20"/>
    </row>
    <row r="68" spans="1:7" ht="13.5" customHeight="1">
      <c r="A68" s="2" t="s">
        <v>112</v>
      </c>
      <c r="B68" s="3" t="s">
        <v>114</v>
      </c>
      <c r="C68" s="3"/>
      <c r="D68" s="5">
        <v>1605918513</v>
      </c>
      <c r="E68" s="20">
        <v>496113872</v>
      </c>
      <c r="G68" t="s">
        <v>182</v>
      </c>
    </row>
    <row r="69" spans="1:5" ht="13.5" customHeight="1">
      <c r="A69" s="2" t="s">
        <v>115</v>
      </c>
      <c r="B69" s="3" t="s">
        <v>116</v>
      </c>
      <c r="C69" s="3"/>
      <c r="D69" s="5"/>
      <c r="E69" s="20"/>
    </row>
    <row r="70" spans="1:5" ht="13.5" customHeight="1">
      <c r="A70" s="2" t="s">
        <v>117</v>
      </c>
      <c r="B70" s="3" t="s">
        <v>118</v>
      </c>
      <c r="C70" s="3"/>
      <c r="D70" s="5">
        <v>125427122</v>
      </c>
      <c r="E70" s="20">
        <v>72358398</v>
      </c>
    </row>
    <row r="71" spans="1:5" ht="13.5" customHeight="1">
      <c r="A71" s="2" t="s">
        <v>119</v>
      </c>
      <c r="B71" s="3" t="s">
        <v>120</v>
      </c>
      <c r="C71" s="3"/>
      <c r="D71" s="5"/>
      <c r="E71" s="20"/>
    </row>
    <row r="72" spans="1:5" ht="13.5" customHeight="1">
      <c r="A72" s="2" t="s">
        <v>121</v>
      </c>
      <c r="B72" s="3" t="s">
        <v>122</v>
      </c>
      <c r="C72" s="3"/>
      <c r="D72" s="5"/>
      <c r="E72" s="20"/>
    </row>
    <row r="73" spans="1:6" ht="13.5" customHeight="1">
      <c r="A73" s="1" t="s">
        <v>123</v>
      </c>
      <c r="B73" s="3" t="s">
        <v>124</v>
      </c>
      <c r="C73" s="3"/>
      <c r="D73" s="4"/>
      <c r="E73" s="11"/>
      <c r="F73" t="s">
        <v>182</v>
      </c>
    </row>
    <row r="74" spans="1:5" ht="13.5" customHeight="1">
      <c r="A74" s="1" t="s">
        <v>125</v>
      </c>
      <c r="B74" s="3" t="s">
        <v>126</v>
      </c>
      <c r="C74" s="3"/>
      <c r="D74" s="4">
        <f>D75</f>
        <v>55458589745</v>
      </c>
      <c r="E74" s="11">
        <f>E76+E79+E80+E81+E82+E83+E84+E85+E86+E87+E88</f>
        <v>55654333651</v>
      </c>
    </row>
    <row r="75" spans="1:5" ht="13.5" customHeight="1">
      <c r="A75" s="1" t="s">
        <v>127</v>
      </c>
      <c r="B75" s="3" t="s">
        <v>128</v>
      </c>
      <c r="C75" s="3"/>
      <c r="D75" s="4">
        <f>SUM(D77:D88)</f>
        <v>55458589745</v>
      </c>
      <c r="E75" s="11">
        <f>SUM(E77:E88)</f>
        <v>55654333651</v>
      </c>
    </row>
    <row r="76" spans="1:5" ht="13.5" customHeight="1">
      <c r="A76" s="1" t="s">
        <v>129</v>
      </c>
      <c r="B76" s="3" t="s">
        <v>130</v>
      </c>
      <c r="C76" s="3" t="s">
        <v>183</v>
      </c>
      <c r="D76" s="4">
        <f>D77</f>
        <v>30120400000</v>
      </c>
      <c r="E76" s="11">
        <f>E77</f>
        <v>30120400000</v>
      </c>
    </row>
    <row r="77" spans="1:5" ht="13.5" customHeight="1">
      <c r="A77" s="2" t="s">
        <v>131</v>
      </c>
      <c r="B77" s="3" t="s">
        <v>132</v>
      </c>
      <c r="C77" s="3" t="s">
        <v>183</v>
      </c>
      <c r="D77" s="5">
        <v>30120400000</v>
      </c>
      <c r="E77" s="20">
        <v>30120400000</v>
      </c>
    </row>
    <row r="78" spans="1:5" ht="13.5" customHeight="1">
      <c r="A78" s="2" t="s">
        <v>133</v>
      </c>
      <c r="B78" s="3" t="s">
        <v>134</v>
      </c>
      <c r="C78" s="3"/>
      <c r="D78" s="5"/>
      <c r="E78" s="20"/>
    </row>
    <row r="79" spans="1:5" ht="13.5" customHeight="1">
      <c r="A79" s="2" t="s">
        <v>135</v>
      </c>
      <c r="B79" s="3" t="s">
        <v>136</v>
      </c>
      <c r="C79" s="3" t="s">
        <v>183</v>
      </c>
      <c r="D79" s="5">
        <v>63200000</v>
      </c>
      <c r="E79" s="20">
        <v>63200000</v>
      </c>
    </row>
    <row r="80" spans="1:5" ht="13.5" customHeight="1">
      <c r="A80" s="2" t="s">
        <v>137</v>
      </c>
      <c r="B80" s="3" t="s">
        <v>138</v>
      </c>
      <c r="C80" s="3"/>
      <c r="D80" s="5"/>
      <c r="E80" s="20"/>
    </row>
    <row r="81" spans="1:5" ht="13.5" customHeight="1">
      <c r="A81" s="2" t="s">
        <v>139</v>
      </c>
      <c r="B81" s="3" t="s">
        <v>140</v>
      </c>
      <c r="C81" s="3" t="s">
        <v>183</v>
      </c>
      <c r="D81" s="5">
        <v>3004189037</v>
      </c>
      <c r="E81" s="20">
        <v>3004189037</v>
      </c>
    </row>
    <row r="82" spans="1:5" ht="13.5" customHeight="1">
      <c r="A82" s="2" t="s">
        <v>141</v>
      </c>
      <c r="B82" s="3" t="s">
        <v>142</v>
      </c>
      <c r="C82" s="3"/>
      <c r="D82" s="5"/>
      <c r="E82" s="20"/>
    </row>
    <row r="83" spans="1:5" ht="13.5" customHeight="1">
      <c r="A83" s="2" t="s">
        <v>143</v>
      </c>
      <c r="B83" s="3" t="s">
        <v>144</v>
      </c>
      <c r="C83" s="3"/>
      <c r="D83" s="5"/>
      <c r="E83" s="20"/>
    </row>
    <row r="84" spans="1:5" ht="13.5" customHeight="1">
      <c r="A84" s="2" t="s">
        <v>145</v>
      </c>
      <c r="B84" s="3" t="s">
        <v>146</v>
      </c>
      <c r="C84" s="3"/>
      <c r="D84" s="5"/>
      <c r="E84" s="20"/>
    </row>
    <row r="85" spans="1:5" ht="13.5" customHeight="1">
      <c r="A85" s="2" t="s">
        <v>147</v>
      </c>
      <c r="B85" s="3" t="s">
        <v>148</v>
      </c>
      <c r="C85" s="3" t="s">
        <v>183</v>
      </c>
      <c r="D85" s="5">
        <v>18892889570</v>
      </c>
      <c r="E85" s="20">
        <v>18892889570</v>
      </c>
    </row>
    <row r="86" spans="1:8" ht="13.5" customHeight="1">
      <c r="A86" s="2" t="s">
        <v>149</v>
      </c>
      <c r="B86" s="3" t="s">
        <v>150</v>
      </c>
      <c r="C86" s="3"/>
      <c r="D86" s="5"/>
      <c r="E86" s="20"/>
      <c r="H86" t="s">
        <v>182</v>
      </c>
    </row>
    <row r="87" spans="1:5" ht="13.5" customHeight="1">
      <c r="A87" s="2" t="s">
        <v>151</v>
      </c>
      <c r="B87" s="3" t="s">
        <v>152</v>
      </c>
      <c r="C87" s="3" t="s">
        <v>183</v>
      </c>
      <c r="D87" s="5">
        <v>2017704320</v>
      </c>
      <c r="E87" s="20">
        <v>2017704320</v>
      </c>
    </row>
    <row r="88" spans="1:5" ht="13.5" customHeight="1">
      <c r="A88" s="1" t="s">
        <v>153</v>
      </c>
      <c r="B88" s="3" t="s">
        <v>154</v>
      </c>
      <c r="C88" s="3" t="s">
        <v>183</v>
      </c>
      <c r="D88" s="4">
        <f>D90</f>
        <v>1360206818</v>
      </c>
      <c r="E88" s="11">
        <f>SUM(E89:E90)</f>
        <v>1555950724</v>
      </c>
    </row>
    <row r="89" spans="1:7" ht="13.5" customHeight="1">
      <c r="A89" s="2" t="s">
        <v>155</v>
      </c>
      <c r="B89" s="3" t="s">
        <v>156</v>
      </c>
      <c r="C89" s="3"/>
      <c r="D89" s="5"/>
      <c r="E89" s="20"/>
      <c r="G89" t="s">
        <v>182</v>
      </c>
    </row>
    <row r="90" spans="1:5" ht="13.5" customHeight="1">
      <c r="A90" s="2" t="s">
        <v>157</v>
      </c>
      <c r="B90" s="3" t="s">
        <v>158</v>
      </c>
      <c r="C90" s="3" t="s">
        <v>183</v>
      </c>
      <c r="D90" s="5">
        <v>1360206818</v>
      </c>
      <c r="E90" s="20">
        <v>1555950724</v>
      </c>
    </row>
    <row r="91" spans="1:5" ht="13.5" customHeight="1">
      <c r="A91" s="2" t="s">
        <v>159</v>
      </c>
      <c r="B91" s="3" t="s">
        <v>160</v>
      </c>
      <c r="C91" s="3"/>
      <c r="D91" s="5"/>
      <c r="E91" s="20"/>
    </row>
    <row r="92" spans="1:5" ht="13.5" customHeight="1">
      <c r="A92" s="2" t="s">
        <v>161</v>
      </c>
      <c r="B92" s="3" t="s">
        <v>162</v>
      </c>
      <c r="C92" s="3"/>
      <c r="D92" s="5"/>
      <c r="E92" s="20"/>
    </row>
    <row r="93" spans="1:5" ht="13.5" customHeight="1">
      <c r="A93" s="1" t="s">
        <v>163</v>
      </c>
      <c r="B93" s="3" t="s">
        <v>164</v>
      </c>
      <c r="C93" s="3"/>
      <c r="D93" s="4"/>
      <c r="E93" s="11"/>
    </row>
    <row r="94" spans="1:5" ht="13.5" customHeight="1">
      <c r="A94" s="2" t="s">
        <v>165</v>
      </c>
      <c r="B94" s="3" t="s">
        <v>166</v>
      </c>
      <c r="C94" s="3"/>
      <c r="D94" s="5"/>
      <c r="E94" s="20"/>
    </row>
    <row r="95" spans="1:5" ht="13.5" customHeight="1">
      <c r="A95" s="2" t="s">
        <v>167</v>
      </c>
      <c r="B95" s="3" t="s">
        <v>168</v>
      </c>
      <c r="C95" s="3"/>
      <c r="D95" s="5"/>
      <c r="E95" s="20"/>
    </row>
    <row r="96" spans="1:5" ht="13.5" customHeight="1">
      <c r="A96" s="9" t="s">
        <v>169</v>
      </c>
      <c r="B96" s="10" t="s">
        <v>170</v>
      </c>
      <c r="C96" s="10"/>
      <c r="D96" s="8">
        <f>D57+D74</f>
        <v>105383655810</v>
      </c>
      <c r="E96" s="12">
        <f>E57+E74</f>
        <v>108269155297</v>
      </c>
    </row>
    <row r="97" spans="1:5" ht="13.5" customHeight="1">
      <c r="A97" s="14"/>
      <c r="B97" s="15"/>
      <c r="C97" s="15"/>
      <c r="D97" s="16"/>
      <c r="E97" s="17"/>
    </row>
    <row r="98" spans="1:5" ht="18.75" customHeight="1">
      <c r="A98" s="25" t="s">
        <v>194</v>
      </c>
      <c r="B98" s="33" t="s">
        <v>195</v>
      </c>
      <c r="C98" s="33"/>
      <c r="D98" s="33"/>
      <c r="E98" s="33"/>
    </row>
    <row r="99" spans="1:5" ht="13.5" customHeight="1">
      <c r="A99" s="7"/>
      <c r="B99" s="32"/>
      <c r="C99" s="32"/>
      <c r="D99" s="32"/>
      <c r="E99" s="32"/>
    </row>
    <row r="104" spans="1:5" ht="13.5" customHeight="1">
      <c r="A104" s="26"/>
      <c r="B104" s="31"/>
      <c r="C104" s="31"/>
      <c r="D104" s="31"/>
      <c r="E104" s="31"/>
    </row>
  </sheetData>
  <sheetProtection/>
  <mergeCells count="12">
    <mergeCell ref="B104:C104"/>
    <mergeCell ref="D104:E104"/>
    <mergeCell ref="B99:C99"/>
    <mergeCell ref="D99:E99"/>
    <mergeCell ref="B98:E98"/>
    <mergeCell ref="A4:E4"/>
    <mergeCell ref="A1:B1"/>
    <mergeCell ref="A2:B2"/>
    <mergeCell ref="A3:B3"/>
    <mergeCell ref="C1:E1"/>
    <mergeCell ref="C2:E2"/>
    <mergeCell ref="C3:E3"/>
  </mergeCells>
  <printOptions/>
  <pageMargins left="0.42" right="0.16" top="0.3" bottom="0.28" header="0.21" footer="0.2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2023-10-17T10:33:12Z</cp:lastPrinted>
  <dcterms:created xsi:type="dcterms:W3CDTF">2021-10-14T04:35:34Z</dcterms:created>
  <dcterms:modified xsi:type="dcterms:W3CDTF">2023-10-19T01:50:00Z</dcterms:modified>
  <cp:category/>
  <cp:version/>
  <cp:contentType/>
  <cp:contentStatus/>
</cp:coreProperties>
</file>